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15195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Sheet1!$A$1:$T$40</definedName>
  </definedNames>
  <calcPr calcId="145621"/>
</workbook>
</file>

<file path=xl/calcChain.xml><?xml version="1.0" encoding="utf-8"?>
<calcChain xmlns="http://schemas.openxmlformats.org/spreadsheetml/2006/main">
  <c r="E19" i="1" l="1"/>
  <c r="H17" i="1"/>
  <c r="H15" i="1"/>
  <c r="H8" i="1" l="1"/>
  <c r="E8" i="1"/>
  <c r="E7" i="1"/>
  <c r="H7" i="1"/>
  <c r="H19" i="1"/>
  <c r="E20" i="1"/>
  <c r="H20" i="1"/>
  <c r="E13" i="1"/>
  <c r="H13" i="1"/>
  <c r="E14" i="1"/>
  <c r="H14" i="1"/>
  <c r="J13" i="1"/>
  <c r="E15" i="1"/>
  <c r="E16" i="1"/>
  <c r="H16" i="1"/>
  <c r="J15" i="1"/>
  <c r="E17" i="1"/>
  <c r="E18" i="1"/>
  <c r="H18" i="1"/>
  <c r="J17" i="1"/>
  <c r="E9" i="1"/>
  <c r="E10" i="1"/>
  <c r="H9" i="1"/>
  <c r="H10" i="1"/>
  <c r="J9" i="1"/>
  <c r="E11" i="1"/>
  <c r="E12" i="1"/>
  <c r="H11" i="1"/>
  <c r="H12" i="1"/>
  <c r="J11" i="1"/>
  <c r="R7" i="1"/>
  <c r="R6" i="1"/>
  <c r="M7" i="1" l="1"/>
  <c r="L7" i="1" s="1"/>
  <c r="J21" i="1"/>
  <c r="M19" i="1"/>
  <c r="L19" i="1" s="1"/>
  <c r="M17" i="1"/>
  <c r="K17" i="1" s="1"/>
  <c r="L17" i="1" s="1"/>
  <c r="M15" i="1"/>
  <c r="K15" i="1" s="1"/>
  <c r="L15" i="1" s="1"/>
  <c r="M13" i="1"/>
  <c r="K13" i="1" s="1"/>
  <c r="L13" i="1" s="1"/>
  <c r="M11" i="1"/>
  <c r="K11" i="1" s="1"/>
  <c r="L11" i="1" s="1"/>
  <c r="M9" i="1"/>
  <c r="K9" i="1" s="1"/>
  <c r="K21" i="1" l="1"/>
  <c r="L9" i="1"/>
  <c r="L21" i="1" s="1"/>
  <c r="M21" i="1" l="1"/>
</calcChain>
</file>

<file path=xl/sharedStrings.xml><?xml version="1.0" encoding="utf-8"?>
<sst xmlns="http://schemas.openxmlformats.org/spreadsheetml/2006/main" count="25" uniqueCount="24">
  <si>
    <t xml:space="preserve">Day </t>
  </si>
  <si>
    <t>Date</t>
  </si>
  <si>
    <t xml:space="preserve">Time In </t>
  </si>
  <si>
    <t xml:space="preserve">Time Out </t>
  </si>
  <si>
    <t xml:space="preserve">Total </t>
  </si>
  <si>
    <t>Time Out</t>
  </si>
  <si>
    <t>Description</t>
  </si>
  <si>
    <t>REG</t>
  </si>
  <si>
    <t>EXTRA</t>
  </si>
  <si>
    <t>OT</t>
  </si>
  <si>
    <t xml:space="preserve">TOTAL </t>
  </si>
  <si>
    <t>Friday</t>
  </si>
  <si>
    <t>Total</t>
  </si>
  <si>
    <t>Monday</t>
  </si>
  <si>
    <t>Tuesday</t>
  </si>
  <si>
    <t>Wednesday</t>
  </si>
  <si>
    <t>Thursday</t>
  </si>
  <si>
    <t>Saturday</t>
  </si>
  <si>
    <t>Sunday</t>
  </si>
  <si>
    <t>Totals</t>
  </si>
  <si>
    <t>SCHEDULED HOURS</t>
  </si>
  <si>
    <r>
      <t>Enter the scheduled hours for the bus driver in</t>
    </r>
    <r>
      <rPr>
        <b/>
        <sz val="11"/>
        <color indexed="8"/>
        <rFont val="Calibri"/>
        <family val="2"/>
      </rPr>
      <t xml:space="preserve"> J3</t>
    </r>
    <r>
      <rPr>
        <sz val="11"/>
        <color theme="1"/>
        <rFont val="Calibri"/>
        <family val="2"/>
        <scheme val="minor"/>
      </rPr>
      <t xml:space="preserve"> cell box. </t>
    </r>
  </si>
  <si>
    <t>enter the start time and end time in columns C, D, F, G from the drop down list provided.</t>
  </si>
  <si>
    <r>
      <t>Click "</t>
    </r>
    <r>
      <rPr>
        <b/>
        <sz val="11"/>
        <color theme="1"/>
        <rFont val="Calibri"/>
        <family val="2"/>
        <scheme val="minor"/>
      </rPr>
      <t>Don't Save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</si>
</sst>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darkUp">
        <bgColor indexed="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2" fontId="0" fillId="0" borderId="0" xfId="0" applyNumberFormat="1"/>
    <xf numFmtId="18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0" fontId="1" fillId="0" borderId="5" xfId="0" applyFont="1" applyBorder="1" applyAlignment="1">
      <alignment horizontal="center"/>
    </xf>
    <xf numFmtId="2" fontId="0" fillId="2" borderId="6" xfId="0" applyNumberFormat="1" applyFill="1" applyBorder="1"/>
    <xf numFmtId="0" fontId="1" fillId="0" borderId="13" xfId="0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2" fontId="1" fillId="2" borderId="3" xfId="0" applyNumberFormat="1" applyFont="1" applyFill="1" applyBorder="1"/>
    <xf numFmtId="2" fontId="1" fillId="2" borderId="4" xfId="0" applyNumberFormat="1" applyFont="1" applyFill="1" applyBorder="1"/>
    <xf numFmtId="2" fontId="1" fillId="7" borderId="3" xfId="0" applyNumberFormat="1" applyFont="1" applyFill="1" applyBorder="1"/>
    <xf numFmtId="2" fontId="1" fillId="7" borderId="4" xfId="0" applyNumberFormat="1" applyFont="1" applyFill="1" applyBorder="1"/>
    <xf numFmtId="2" fontId="1" fillId="2" borderId="16" xfId="0" applyNumberFormat="1" applyFont="1" applyFill="1" applyBorder="1"/>
    <xf numFmtId="2" fontId="1" fillId="2" borderId="6" xfId="0" applyNumberFormat="1" applyFont="1" applyFill="1" applyBorder="1"/>
    <xf numFmtId="2" fontId="1" fillId="7" borderId="16" xfId="0" applyNumberFormat="1" applyFont="1" applyFill="1" applyBorder="1"/>
    <xf numFmtId="2" fontId="1" fillId="7" borderId="6" xfId="0" applyNumberFormat="1" applyFont="1" applyFill="1" applyBorder="1"/>
    <xf numFmtId="0" fontId="1" fillId="0" borderId="0" xfId="0" applyFont="1"/>
    <xf numFmtId="18" fontId="0" fillId="0" borderId="0" xfId="0" applyNumberFormat="1" applyFill="1"/>
    <xf numFmtId="2" fontId="0" fillId="7" borderId="5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5" fillId="0" borderId="0" xfId="0" applyFont="1" applyAlignment="1">
      <alignment horizontal="right"/>
    </xf>
    <xf numFmtId="18" fontId="0" fillId="0" borderId="7" xfId="0" applyNumberFormat="1" applyBorder="1" applyProtection="1">
      <protection locked="0"/>
    </xf>
    <xf numFmtId="18" fontId="0" fillId="0" borderId="8" xfId="0" applyNumberFormat="1" applyBorder="1" applyProtection="1">
      <protection locked="0"/>
    </xf>
    <xf numFmtId="18" fontId="0" fillId="0" borderId="11" xfId="0" applyNumberFormat="1" applyBorder="1" applyProtection="1">
      <protection locked="0"/>
    </xf>
    <xf numFmtId="18" fontId="0" fillId="0" borderId="12" xfId="0" applyNumberFormat="1" applyBorder="1" applyProtection="1">
      <protection locked="0"/>
    </xf>
    <xf numFmtId="18" fontId="0" fillId="7" borderId="7" xfId="0" applyNumberFormat="1" applyFill="1" applyBorder="1" applyProtection="1">
      <protection locked="0"/>
    </xf>
    <xf numFmtId="18" fontId="0" fillId="7" borderId="11" xfId="0" applyNumberFormat="1" applyFill="1" applyBorder="1" applyProtection="1">
      <protection locked="0"/>
    </xf>
    <xf numFmtId="18" fontId="0" fillId="7" borderId="12" xfId="0" applyNumberFormat="1" applyFill="1" applyBorder="1" applyProtection="1">
      <protection locked="0"/>
    </xf>
    <xf numFmtId="18" fontId="0" fillId="7" borderId="8" xfId="0" applyNumberFormat="1" applyFill="1" applyBorder="1" applyProtection="1">
      <protection locked="0"/>
    </xf>
    <xf numFmtId="18" fontId="0" fillId="0" borderId="9" xfId="0" applyNumberFormat="1" applyBorder="1" applyProtection="1">
      <protection locked="0"/>
    </xf>
    <xf numFmtId="18" fontId="0" fillId="0" borderId="10" xfId="0" applyNumberFormat="1" applyBorder="1" applyProtection="1">
      <protection locked="0"/>
    </xf>
    <xf numFmtId="0" fontId="6" fillId="2" borderId="1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373063</xdr:colOff>
      <xdr:row>1</xdr:row>
      <xdr:rowOff>71438</xdr:rowOff>
    </xdr:from>
    <xdr:to>
      <xdr:col>8</xdr:col>
      <xdr:colOff>960438</xdr:colOff>
      <xdr:row>2</xdr:row>
      <xdr:rowOff>0</xdr:rowOff>
    </xdr:to>
    <xdr:cxnSp macro="">
      <xdr:nvCxnSpPr>
        <xdr:cNvPr id="13" name="Straight Arrow Connector 12"/>
        <xdr:cNvCxnSpPr/>
      </xdr:nvCxnSpPr>
      <xdr:spPr>
        <a:xfrm>
          <a:off x="6183313" y="261938"/>
          <a:ext cx="587375" cy="127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388938</xdr:colOff>
      <xdr:row>4</xdr:row>
      <xdr:rowOff>55563</xdr:rowOff>
    </xdr:from>
    <xdr:to>
      <xdr:col>2</xdr:col>
      <xdr:colOff>388939</xdr:colOff>
      <xdr:row>4</xdr:row>
      <xdr:rowOff>246063</xdr:rowOff>
    </xdr:to>
    <xdr:cxnSp macro="">
      <xdr:nvCxnSpPr>
        <xdr:cNvPr id="18" name="Straight Arrow Connector 17"/>
        <xdr:cNvCxnSpPr/>
      </xdr:nvCxnSpPr>
      <xdr:spPr>
        <a:xfrm flipH="1">
          <a:off x="1531938" y="976313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436562</xdr:colOff>
      <xdr:row>4</xdr:row>
      <xdr:rowOff>55562</xdr:rowOff>
    </xdr:from>
    <xdr:to>
      <xdr:col>3</xdr:col>
      <xdr:colOff>436563</xdr:colOff>
      <xdr:row>4</xdr:row>
      <xdr:rowOff>246062</xdr:rowOff>
    </xdr:to>
    <xdr:cxnSp macro="">
      <xdr:nvCxnSpPr>
        <xdr:cNvPr id="22" name="Straight Arrow Connector 21"/>
        <xdr:cNvCxnSpPr/>
      </xdr:nvCxnSpPr>
      <xdr:spPr>
        <a:xfrm flipH="1">
          <a:off x="2381250" y="976312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4</xdr:row>
      <xdr:rowOff>47625</xdr:rowOff>
    </xdr:from>
    <xdr:to>
      <xdr:col>5</xdr:col>
      <xdr:colOff>428626</xdr:colOff>
      <xdr:row>4</xdr:row>
      <xdr:rowOff>238125</xdr:rowOff>
    </xdr:to>
    <xdr:cxnSp macro="">
      <xdr:nvCxnSpPr>
        <xdr:cNvPr id="23" name="Straight Arrow Connector 22"/>
        <xdr:cNvCxnSpPr/>
      </xdr:nvCxnSpPr>
      <xdr:spPr>
        <a:xfrm flipH="1">
          <a:off x="3873500" y="968375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396875</xdr:colOff>
      <xdr:row>4</xdr:row>
      <xdr:rowOff>39687</xdr:rowOff>
    </xdr:from>
    <xdr:to>
      <xdr:col>6</xdr:col>
      <xdr:colOff>396876</xdr:colOff>
      <xdr:row>4</xdr:row>
      <xdr:rowOff>230187</xdr:rowOff>
    </xdr:to>
    <xdr:cxnSp macro="">
      <xdr:nvCxnSpPr>
        <xdr:cNvPr id="25" name="Straight Arrow Connector 24"/>
        <xdr:cNvCxnSpPr/>
      </xdr:nvCxnSpPr>
      <xdr:spPr>
        <a:xfrm flipH="1">
          <a:off x="4746625" y="960437"/>
          <a:ext cx="1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761999</xdr:colOff>
      <xdr:row>26</xdr:row>
      <xdr:rowOff>103188</xdr:rowOff>
    </xdr:from>
    <xdr:to>
      <xdr:col>7</xdr:col>
      <xdr:colOff>63500</xdr:colOff>
      <xdr:row>33</xdr:row>
      <xdr:rowOff>7938</xdr:rowOff>
    </xdr:to>
    <xdr:pic>
      <xdr:nvPicPr>
        <xdr:cNvPr id="26" name="Picture 25"/>
        <xdr:cNvPicPr/>
      </xdr:nvPicPr>
      <xdr:blipFill rotWithShape="1">
        <a:blip xmlns:r="http://schemas.openxmlformats.org/officeDocument/2006/relationships" r:embed="rId1"/>
        <a:srcRect l="37981" t="73590" r="39263" b="11538"/>
        <a:stretch/>
      </xdr:blipFill>
      <xdr:spPr bwMode="auto">
        <a:xfrm>
          <a:off x="1904999" y="5413376"/>
          <a:ext cx="3357564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1"/>
  <sheetViews>
    <sheetView tabSelected="1" view="pageBreakPreview" topLeftCell="A3" zoomScale="120" zoomScaleNormal="160" zoomScaleSheetLayoutView="120" workbookViewId="0">
      <selection activeCell="G11" sqref="G11"/>
    </sheetView>
  </sheetViews>
  <sheetFormatPr defaultRowHeight="15" x14ac:dyDescent="0.25"/>
  <cols>
    <col min="1" max="1" width="12.28515625" customWidth="1"/>
    <col min="2" max="2" width="4.85546875" customWidth="1"/>
    <col min="3" max="3" width="12" customWidth="1"/>
    <col min="4" max="4" width="13.28515625" customWidth="1"/>
    <col min="6" max="6" width="13.5703125" customWidth="1"/>
    <col min="7" max="7" width="12.7109375" customWidth="1"/>
    <col min="9" max="9" width="15.140625" customWidth="1"/>
    <col min="10" max="10" width="10.5703125" customWidth="1"/>
    <col min="11" max="11" width="13.7109375" customWidth="1"/>
    <col min="14" max="17" width="0" hidden="1" customWidth="1"/>
    <col min="18" max="18" width="0" style="1" hidden="1" customWidth="1"/>
    <col min="19" max="19" width="0" hidden="1" customWidth="1"/>
    <col min="20" max="20" width="9.42578125" hidden="1" customWidth="1"/>
  </cols>
  <sheetData>
    <row r="2" spans="1:20" ht="15.75" thickBot="1" x14ac:dyDescent="0.3">
      <c r="E2" t="s">
        <v>21</v>
      </c>
    </row>
    <row r="3" spans="1:20" ht="27" thickBot="1" x14ac:dyDescent="0.45">
      <c r="I3" s="54" t="s">
        <v>20</v>
      </c>
      <c r="J3" s="65">
        <v>5.75</v>
      </c>
      <c r="T3" s="2">
        <v>0.20833333333333334</v>
      </c>
    </row>
    <row r="4" spans="1:20" x14ac:dyDescent="0.25">
      <c r="C4" t="s">
        <v>22</v>
      </c>
      <c r="T4" s="2">
        <v>0.21875</v>
      </c>
    </row>
    <row r="5" spans="1:20" ht="21.75" customHeight="1" thickBot="1" x14ac:dyDescent="0.3">
      <c r="T5" s="2">
        <v>0.22916666666666699</v>
      </c>
    </row>
    <row r="6" spans="1:20" ht="15.75" thickBot="1" x14ac:dyDescent="0.3">
      <c r="A6" s="3" t="s">
        <v>0</v>
      </c>
      <c r="B6" s="4" t="s">
        <v>1</v>
      </c>
      <c r="C6" s="12" t="s">
        <v>2</v>
      </c>
      <c r="D6" s="12" t="s">
        <v>3</v>
      </c>
      <c r="E6" s="5" t="s">
        <v>4</v>
      </c>
      <c r="F6" s="12" t="s">
        <v>2</v>
      </c>
      <c r="G6" s="12" t="s">
        <v>5</v>
      </c>
      <c r="H6" s="5" t="s">
        <v>12</v>
      </c>
      <c r="I6" s="4" t="s">
        <v>6</v>
      </c>
      <c r="J6" s="6" t="s">
        <v>7</v>
      </c>
      <c r="K6" s="7" t="s">
        <v>8</v>
      </c>
      <c r="L6" s="8" t="s">
        <v>9</v>
      </c>
      <c r="M6" s="9" t="s">
        <v>10</v>
      </c>
      <c r="P6" s="2">
        <v>0.25</v>
      </c>
      <c r="Q6" s="2">
        <v>0.499999999999999</v>
      </c>
      <c r="R6" s="1">
        <f>(Q6-P6)*24</f>
        <v>5.999999999999976</v>
      </c>
      <c r="T6" s="2">
        <v>0.23958333333333301</v>
      </c>
    </row>
    <row r="7" spans="1:20" x14ac:dyDescent="0.25">
      <c r="A7" s="48" t="s">
        <v>18</v>
      </c>
      <c r="B7" s="42">
        <v>1</v>
      </c>
      <c r="C7" s="55"/>
      <c r="D7" s="56"/>
      <c r="E7" s="21">
        <f t="shared" ref="E7:E20" si="0">(D7-C7)*24</f>
        <v>0</v>
      </c>
      <c r="F7" s="55"/>
      <c r="G7" s="56"/>
      <c r="H7" s="17">
        <f t="shared" ref="H7:H20" si="1">(G7-F7)*24</f>
        <v>0</v>
      </c>
      <c r="I7" s="44"/>
      <c r="J7" s="52"/>
      <c r="K7" s="52"/>
      <c r="L7" s="40">
        <f>M7</f>
        <v>0</v>
      </c>
      <c r="M7" s="50">
        <f>E7+E8+H7+H8</f>
        <v>0</v>
      </c>
      <c r="P7" s="2">
        <v>0.25</v>
      </c>
      <c r="Q7" s="2">
        <v>0.499999999999999</v>
      </c>
      <c r="R7" s="1">
        <f>(Q7-P7)*24</f>
        <v>5.999999999999976</v>
      </c>
      <c r="T7" s="2">
        <v>0.25</v>
      </c>
    </row>
    <row r="8" spans="1:20" ht="15.75" thickBot="1" x14ac:dyDescent="0.3">
      <c r="A8" s="49"/>
      <c r="B8" s="43"/>
      <c r="C8" s="57"/>
      <c r="D8" s="58"/>
      <c r="E8" s="22">
        <f t="shared" si="0"/>
        <v>0</v>
      </c>
      <c r="F8" s="57"/>
      <c r="G8" s="58"/>
      <c r="H8" s="18">
        <f t="shared" si="1"/>
        <v>0</v>
      </c>
      <c r="I8" s="45"/>
      <c r="J8" s="53"/>
      <c r="K8" s="53"/>
      <c r="L8" s="41"/>
      <c r="M8" s="51"/>
      <c r="T8" s="2">
        <v>0.26041666666666702</v>
      </c>
    </row>
    <row r="9" spans="1:20" x14ac:dyDescent="0.25">
      <c r="A9" s="31" t="s">
        <v>13</v>
      </c>
      <c r="B9" s="33">
        <v>1</v>
      </c>
      <c r="C9" s="59"/>
      <c r="D9" s="59"/>
      <c r="E9" s="23">
        <f t="shared" si="0"/>
        <v>0</v>
      </c>
      <c r="F9" s="59"/>
      <c r="G9" s="62"/>
      <c r="H9" s="19">
        <f t="shared" si="1"/>
        <v>0</v>
      </c>
      <c r="I9" s="35"/>
      <c r="J9" s="29">
        <f>J3</f>
        <v>5.75</v>
      </c>
      <c r="K9" s="27" t="str">
        <f>IF(M9&lt;8,(IF(M9&gt;J9,(M9-J9),"0")),(8-J9))</f>
        <v>0</v>
      </c>
      <c r="L9" s="27" t="str">
        <f>IF((J9+K9)&lt;8,"0",(M9-8))</f>
        <v>0</v>
      </c>
      <c r="M9" s="29">
        <f>E9+E10+H9+H10</f>
        <v>0</v>
      </c>
      <c r="T9" s="2">
        <v>0.27083333333333298</v>
      </c>
    </row>
    <row r="10" spans="1:20" ht="15.75" thickBot="1" x14ac:dyDescent="0.3">
      <c r="A10" s="32"/>
      <c r="B10" s="34"/>
      <c r="C10" s="60"/>
      <c r="D10" s="61"/>
      <c r="E10" s="24">
        <f t="shared" si="0"/>
        <v>0</v>
      </c>
      <c r="F10" s="60"/>
      <c r="G10" s="61"/>
      <c r="H10" s="20">
        <f t="shared" si="1"/>
        <v>0</v>
      </c>
      <c r="I10" s="36"/>
      <c r="J10" s="30"/>
      <c r="K10" s="37"/>
      <c r="L10" s="28"/>
      <c r="M10" s="30"/>
      <c r="T10" s="2">
        <v>0.28125</v>
      </c>
    </row>
    <row r="11" spans="1:20" x14ac:dyDescent="0.25">
      <c r="A11" s="48" t="s">
        <v>14</v>
      </c>
      <c r="B11" s="42">
        <v>1</v>
      </c>
      <c r="C11" s="55"/>
      <c r="D11" s="56"/>
      <c r="E11" s="21">
        <f t="shared" si="0"/>
        <v>0</v>
      </c>
      <c r="F11" s="55"/>
      <c r="G11" s="56"/>
      <c r="H11" s="17">
        <f t="shared" si="1"/>
        <v>0</v>
      </c>
      <c r="I11" s="44"/>
      <c r="J11" s="46">
        <f>J3</f>
        <v>5.75</v>
      </c>
      <c r="K11" s="38" t="str">
        <f>IF(M11&lt;8,(IF(M11&gt;J11,(M11-J11),"0")),(8-J11))</f>
        <v>0</v>
      </c>
      <c r="L11" s="40" t="str">
        <f>IF((J11+K11)&lt;8,"0",(M11-8))</f>
        <v>0</v>
      </c>
      <c r="M11" s="50">
        <f>E11+E12+H11+H12</f>
        <v>0</v>
      </c>
      <c r="T11" s="2">
        <v>0.29166666666666702</v>
      </c>
    </row>
    <row r="12" spans="1:20" ht="15.75" thickBot="1" x14ac:dyDescent="0.3">
      <c r="A12" s="49"/>
      <c r="B12" s="43"/>
      <c r="C12" s="57"/>
      <c r="D12" s="58"/>
      <c r="E12" s="22">
        <f t="shared" si="0"/>
        <v>0</v>
      </c>
      <c r="F12" s="57"/>
      <c r="G12" s="58"/>
      <c r="H12" s="18">
        <f t="shared" si="1"/>
        <v>0</v>
      </c>
      <c r="I12" s="45"/>
      <c r="J12" s="47"/>
      <c r="K12" s="39"/>
      <c r="L12" s="41"/>
      <c r="M12" s="51"/>
      <c r="T12" s="2">
        <v>0.30208333333333298</v>
      </c>
    </row>
    <row r="13" spans="1:20" x14ac:dyDescent="0.25">
      <c r="A13" s="31" t="s">
        <v>15</v>
      </c>
      <c r="B13" s="33">
        <v>1</v>
      </c>
      <c r="C13" s="59"/>
      <c r="D13" s="62"/>
      <c r="E13" s="23">
        <f t="shared" si="0"/>
        <v>0</v>
      </c>
      <c r="F13" s="59"/>
      <c r="G13" s="62"/>
      <c r="H13" s="19">
        <f t="shared" si="1"/>
        <v>0</v>
      </c>
      <c r="I13" s="35"/>
      <c r="J13" s="29">
        <f>J3</f>
        <v>5.75</v>
      </c>
      <c r="K13" s="27" t="str">
        <f>IF(M13&lt;8,(IF(M13&gt;J13,(M13-J13),"0")),(8-J13))</f>
        <v>0</v>
      </c>
      <c r="L13" s="27" t="str">
        <f>IF((J13+K13)&lt;8,"0",(M13-8))</f>
        <v>0</v>
      </c>
      <c r="M13" s="29">
        <f>E13+E14+H13+H14</f>
        <v>0</v>
      </c>
      <c r="T13" s="2">
        <v>0.3125</v>
      </c>
    </row>
    <row r="14" spans="1:20" ht="15.75" thickBot="1" x14ac:dyDescent="0.3">
      <c r="A14" s="32"/>
      <c r="B14" s="34"/>
      <c r="C14" s="60"/>
      <c r="D14" s="61"/>
      <c r="E14" s="24">
        <f t="shared" si="0"/>
        <v>0</v>
      </c>
      <c r="F14" s="60"/>
      <c r="G14" s="61"/>
      <c r="H14" s="20">
        <f t="shared" si="1"/>
        <v>0</v>
      </c>
      <c r="I14" s="36"/>
      <c r="J14" s="30"/>
      <c r="K14" s="37"/>
      <c r="L14" s="28"/>
      <c r="M14" s="30"/>
      <c r="T14" s="2">
        <v>0.32291666666666602</v>
      </c>
    </row>
    <row r="15" spans="1:20" ht="15.75" thickBot="1" x14ac:dyDescent="0.3">
      <c r="A15" s="48" t="s">
        <v>16</v>
      </c>
      <c r="B15" s="42">
        <v>1</v>
      </c>
      <c r="C15" s="55"/>
      <c r="D15" s="56"/>
      <c r="E15" s="21">
        <f t="shared" si="0"/>
        <v>0</v>
      </c>
      <c r="F15" s="55"/>
      <c r="G15" s="56"/>
      <c r="H15" s="18">
        <f t="shared" si="1"/>
        <v>0</v>
      </c>
      <c r="I15" s="44"/>
      <c r="J15" s="46">
        <f>J3</f>
        <v>5.75</v>
      </c>
      <c r="K15" s="38" t="str">
        <f>IF(M15&lt;8,(IF(M15&gt;J15,(M15-J15),"0")),(8-J15))</f>
        <v>0</v>
      </c>
      <c r="L15" s="40" t="str">
        <f>IF((J15+K15)&lt;8,"0",(M15-8))</f>
        <v>0</v>
      </c>
      <c r="M15" s="50">
        <f>E15+E16+H15+H16</f>
        <v>0</v>
      </c>
      <c r="T15" s="2">
        <v>0.33333333333333298</v>
      </c>
    </row>
    <row r="16" spans="1:20" ht="15.75" thickBot="1" x14ac:dyDescent="0.3">
      <c r="A16" s="49"/>
      <c r="B16" s="43"/>
      <c r="C16" s="57"/>
      <c r="D16" s="58"/>
      <c r="E16" s="22">
        <f t="shared" si="0"/>
        <v>0</v>
      </c>
      <c r="F16" s="57"/>
      <c r="G16" s="58"/>
      <c r="H16" s="18">
        <f t="shared" si="1"/>
        <v>0</v>
      </c>
      <c r="I16" s="45"/>
      <c r="J16" s="47"/>
      <c r="K16" s="39"/>
      <c r="L16" s="41"/>
      <c r="M16" s="51"/>
      <c r="T16" s="2">
        <v>0.34375</v>
      </c>
    </row>
    <row r="17" spans="1:20" ht="16.5" customHeight="1" x14ac:dyDescent="0.25">
      <c r="A17" s="31" t="s">
        <v>11</v>
      </c>
      <c r="B17" s="33">
        <v>1</v>
      </c>
      <c r="C17" s="59"/>
      <c r="D17" s="62"/>
      <c r="E17" s="23">
        <f>(D17-C17)*24</f>
        <v>0</v>
      </c>
      <c r="F17" s="59"/>
      <c r="G17" s="62"/>
      <c r="H17" s="19">
        <f t="shared" si="1"/>
        <v>0</v>
      </c>
      <c r="I17" s="35"/>
      <c r="J17" s="29">
        <f>J3</f>
        <v>5.75</v>
      </c>
      <c r="K17" s="27" t="str">
        <f>IF(M17&lt;8,(IF(M17&gt;J17,(M17-J17),"0")),(8-J17))</f>
        <v>0</v>
      </c>
      <c r="L17" s="27" t="str">
        <f>IF((J17+K17)&lt;8,"0",(M17-8))</f>
        <v>0</v>
      </c>
      <c r="M17" s="29">
        <f>E17+E18+H17+H18</f>
        <v>0</v>
      </c>
      <c r="T17" s="2">
        <v>0.35416666666666602</v>
      </c>
    </row>
    <row r="18" spans="1:20" ht="15.75" thickBot="1" x14ac:dyDescent="0.3">
      <c r="A18" s="32"/>
      <c r="B18" s="34"/>
      <c r="C18" s="60"/>
      <c r="D18" s="61"/>
      <c r="E18" s="24">
        <f>(D18-C18)*24</f>
        <v>0</v>
      </c>
      <c r="F18" s="60"/>
      <c r="G18" s="61"/>
      <c r="H18" s="20">
        <f t="shared" si="1"/>
        <v>0</v>
      </c>
      <c r="I18" s="36"/>
      <c r="J18" s="30"/>
      <c r="K18" s="37"/>
      <c r="L18" s="28"/>
      <c r="M18" s="30"/>
      <c r="T18" s="2">
        <v>0.36458333333333298</v>
      </c>
    </row>
    <row r="19" spans="1:20" ht="15.75" thickBot="1" x14ac:dyDescent="0.3">
      <c r="A19" s="48" t="s">
        <v>17</v>
      </c>
      <c r="B19" s="42">
        <v>1</v>
      </c>
      <c r="C19" s="55"/>
      <c r="D19" s="56"/>
      <c r="E19" s="22">
        <f t="shared" si="0"/>
        <v>0</v>
      </c>
      <c r="F19" s="55"/>
      <c r="G19" s="56"/>
      <c r="H19" s="10">
        <f t="shared" si="1"/>
        <v>0</v>
      </c>
      <c r="I19" s="44"/>
      <c r="J19" s="52"/>
      <c r="K19" s="52"/>
      <c r="L19" s="40">
        <f>M19</f>
        <v>0</v>
      </c>
      <c r="M19" s="50">
        <f>E19+E20+H19+H20</f>
        <v>0</v>
      </c>
      <c r="T19" s="2">
        <v>0.375</v>
      </c>
    </row>
    <row r="20" spans="1:20" ht="15.75" thickBot="1" x14ac:dyDescent="0.3">
      <c r="A20" s="49"/>
      <c r="B20" s="43"/>
      <c r="C20" s="63"/>
      <c r="D20" s="64"/>
      <c r="E20" s="13">
        <f t="shared" si="0"/>
        <v>0</v>
      </c>
      <c r="F20" s="63"/>
      <c r="G20" s="64"/>
      <c r="H20" s="11">
        <f t="shared" si="1"/>
        <v>0</v>
      </c>
      <c r="I20" s="45"/>
      <c r="J20" s="53"/>
      <c r="K20" s="53"/>
      <c r="L20" s="41"/>
      <c r="M20" s="51"/>
      <c r="T20" s="2">
        <v>0.38541666666666602</v>
      </c>
    </row>
    <row r="21" spans="1:20" ht="16.5" thickBot="1" x14ac:dyDescent="0.3">
      <c r="I21" s="14" t="s">
        <v>19</v>
      </c>
      <c r="J21" s="15">
        <f>SUM(J7:J20)</f>
        <v>28.75</v>
      </c>
      <c r="K21" s="15">
        <f>SUM(K7:K20)</f>
        <v>0</v>
      </c>
      <c r="L21" s="15">
        <f>SUM(L7:L20)</f>
        <v>0</v>
      </c>
      <c r="M21" s="16">
        <f>SUM(J21:L21)</f>
        <v>28.75</v>
      </c>
      <c r="T21" s="2">
        <v>0.39583333333333298</v>
      </c>
    </row>
    <row r="22" spans="1:20" x14ac:dyDescent="0.25">
      <c r="T22" s="2">
        <v>0.406249999999999</v>
      </c>
    </row>
    <row r="23" spans="1:20" x14ac:dyDescent="0.25">
      <c r="T23" s="2">
        <v>0.41666666666666602</v>
      </c>
    </row>
    <row r="24" spans="1:20" x14ac:dyDescent="0.25">
      <c r="T24" s="2">
        <v>0.42708333333333298</v>
      </c>
    </row>
    <row r="25" spans="1:20" x14ac:dyDescent="0.25">
      <c r="T25" s="2">
        <v>0.437499999999999</v>
      </c>
    </row>
    <row r="26" spans="1:20" x14ac:dyDescent="0.25">
      <c r="D26" t="s">
        <v>23</v>
      </c>
      <c r="I26" s="25"/>
      <c r="T26" s="26">
        <v>0.44791666666666602</v>
      </c>
    </row>
    <row r="27" spans="1:20" x14ac:dyDescent="0.25">
      <c r="T27" s="26">
        <v>0.45833333333333298</v>
      </c>
    </row>
    <row r="28" spans="1:20" x14ac:dyDescent="0.25">
      <c r="T28" s="26">
        <v>0.468749999999999</v>
      </c>
    </row>
    <row r="29" spans="1:20" x14ac:dyDescent="0.25">
      <c r="T29" s="26">
        <v>0.47916666666666602</v>
      </c>
    </row>
    <row r="30" spans="1:20" x14ac:dyDescent="0.25">
      <c r="T30" s="26">
        <v>0.48958333333333298</v>
      </c>
    </row>
    <row r="31" spans="1:20" x14ac:dyDescent="0.25">
      <c r="T31" s="26">
        <v>0.499999999999999</v>
      </c>
    </row>
    <row r="32" spans="1:20" x14ac:dyDescent="0.25">
      <c r="T32" s="26">
        <v>0.51041666666666596</v>
      </c>
    </row>
    <row r="33" spans="20:20" x14ac:dyDescent="0.25">
      <c r="T33" s="26">
        <v>0.52083333333333304</v>
      </c>
    </row>
    <row r="34" spans="20:20" x14ac:dyDescent="0.25">
      <c r="T34" s="26">
        <v>0.531249999999999</v>
      </c>
    </row>
    <row r="35" spans="20:20" x14ac:dyDescent="0.25">
      <c r="T35" s="26">
        <v>0.54166666666666596</v>
      </c>
    </row>
    <row r="36" spans="20:20" x14ac:dyDescent="0.25">
      <c r="T36" s="26">
        <v>0.55208333333333304</v>
      </c>
    </row>
    <row r="37" spans="20:20" x14ac:dyDescent="0.25">
      <c r="T37" s="26">
        <v>0.562499999999999</v>
      </c>
    </row>
    <row r="38" spans="20:20" x14ac:dyDescent="0.25">
      <c r="T38" s="26">
        <v>0.57291666666666596</v>
      </c>
    </row>
    <row r="39" spans="20:20" x14ac:dyDescent="0.25">
      <c r="T39" s="26">
        <v>0.58333333333333304</v>
      </c>
    </row>
    <row r="40" spans="20:20" x14ac:dyDescent="0.25">
      <c r="T40" s="26">
        <v>0.593749999999999</v>
      </c>
    </row>
    <row r="41" spans="20:20" x14ac:dyDescent="0.25">
      <c r="T41" s="26">
        <v>0.60416666666666596</v>
      </c>
    </row>
    <row r="42" spans="20:20" x14ac:dyDescent="0.25">
      <c r="T42" s="26">
        <v>0.61458333333333304</v>
      </c>
    </row>
    <row r="43" spans="20:20" x14ac:dyDescent="0.25">
      <c r="T43" s="26">
        <v>0.624999999999999</v>
      </c>
    </row>
    <row r="44" spans="20:20" x14ac:dyDescent="0.25">
      <c r="T44" s="26">
        <v>0.63541666666666596</v>
      </c>
    </row>
    <row r="45" spans="20:20" x14ac:dyDescent="0.25">
      <c r="T45" s="26">
        <v>0.64583333333333304</v>
      </c>
    </row>
    <row r="46" spans="20:20" x14ac:dyDescent="0.25">
      <c r="T46" s="26">
        <v>0.656249999999999</v>
      </c>
    </row>
    <row r="47" spans="20:20" x14ac:dyDescent="0.25">
      <c r="T47" s="26">
        <v>0.66666666666666596</v>
      </c>
    </row>
    <row r="48" spans="20:20" x14ac:dyDescent="0.25">
      <c r="T48" s="26">
        <v>0.67708333333333304</v>
      </c>
    </row>
    <row r="49" spans="20:20" x14ac:dyDescent="0.25">
      <c r="T49" s="26">
        <v>0.687499999999999</v>
      </c>
    </row>
    <row r="50" spans="20:20" x14ac:dyDescent="0.25">
      <c r="T50" s="26">
        <v>0.69791666666666596</v>
      </c>
    </row>
    <row r="51" spans="20:20" x14ac:dyDescent="0.25">
      <c r="T51" s="26">
        <v>0.70833333333333304</v>
      </c>
    </row>
    <row r="52" spans="20:20" x14ac:dyDescent="0.25">
      <c r="T52" s="26">
        <v>0.718749999999999</v>
      </c>
    </row>
    <row r="53" spans="20:20" x14ac:dyDescent="0.25">
      <c r="T53" s="26">
        <v>0.72916666666666596</v>
      </c>
    </row>
    <row r="54" spans="20:20" x14ac:dyDescent="0.25">
      <c r="T54" s="26">
        <v>0.73958333333333304</v>
      </c>
    </row>
    <row r="55" spans="20:20" x14ac:dyDescent="0.25">
      <c r="T55" s="26">
        <v>0.749999999999999</v>
      </c>
    </row>
    <row r="56" spans="20:20" x14ac:dyDescent="0.25">
      <c r="T56" s="26">
        <v>0.76041666666666596</v>
      </c>
    </row>
    <row r="57" spans="20:20" x14ac:dyDescent="0.25">
      <c r="T57" s="26">
        <v>0.77083333333333304</v>
      </c>
    </row>
    <row r="58" spans="20:20" x14ac:dyDescent="0.25">
      <c r="T58" s="26">
        <v>0.781249999999999</v>
      </c>
    </row>
    <row r="59" spans="20:20" x14ac:dyDescent="0.25">
      <c r="T59" s="26">
        <v>0.79166666666666596</v>
      </c>
    </row>
    <row r="60" spans="20:20" x14ac:dyDescent="0.25">
      <c r="T60" s="2">
        <v>0.80208333333333204</v>
      </c>
    </row>
    <row r="61" spans="20:20" x14ac:dyDescent="0.25">
      <c r="T61" s="2">
        <v>0.812499999999999</v>
      </c>
    </row>
    <row r="62" spans="20:20" x14ac:dyDescent="0.25">
      <c r="T62" s="2">
        <v>0.82291666666666596</v>
      </c>
    </row>
    <row r="63" spans="20:20" x14ac:dyDescent="0.25">
      <c r="T63" s="2">
        <v>0.83333333333333204</v>
      </c>
    </row>
    <row r="64" spans="20:20" x14ac:dyDescent="0.25">
      <c r="T64" s="2">
        <v>0.843749999999999</v>
      </c>
    </row>
    <row r="65" spans="20:20" x14ac:dyDescent="0.25">
      <c r="T65" s="2">
        <v>0.85416666666666596</v>
      </c>
    </row>
    <row r="66" spans="20:20" x14ac:dyDescent="0.25">
      <c r="T66" s="2">
        <v>0.86458333333333204</v>
      </c>
    </row>
    <row r="67" spans="20:20" x14ac:dyDescent="0.25">
      <c r="T67" s="2">
        <v>0.874999999999999</v>
      </c>
    </row>
    <row r="68" spans="20:20" x14ac:dyDescent="0.25">
      <c r="T68" s="2">
        <v>0.88541666666666596</v>
      </c>
    </row>
    <row r="69" spans="20:20" x14ac:dyDescent="0.25">
      <c r="T69" s="2">
        <v>0.89583333333333204</v>
      </c>
    </row>
    <row r="70" spans="20:20" x14ac:dyDescent="0.25">
      <c r="T70" s="2">
        <v>0.906249999999999</v>
      </c>
    </row>
    <row r="71" spans="20:20" x14ac:dyDescent="0.25">
      <c r="T71" s="2">
        <v>0.91666666666666596</v>
      </c>
    </row>
    <row r="72" spans="20:20" x14ac:dyDescent="0.25">
      <c r="T72" s="2">
        <v>0.92708333333333204</v>
      </c>
    </row>
    <row r="73" spans="20:20" x14ac:dyDescent="0.25">
      <c r="T73" s="2">
        <v>0.937499999999999</v>
      </c>
    </row>
    <row r="74" spans="20:20" x14ac:dyDescent="0.25">
      <c r="T74" s="2">
        <v>0.94791666666666596</v>
      </c>
    </row>
    <row r="75" spans="20:20" x14ac:dyDescent="0.25">
      <c r="T75" s="2">
        <v>0.95833333333333204</v>
      </c>
    </row>
    <row r="76" spans="20:20" x14ac:dyDescent="0.25">
      <c r="T76" s="2">
        <v>0.968749999999999</v>
      </c>
    </row>
    <row r="77" spans="20:20" x14ac:dyDescent="0.25">
      <c r="T77" s="2">
        <v>0.97916666666666397</v>
      </c>
    </row>
    <row r="78" spans="20:20" x14ac:dyDescent="0.25">
      <c r="T78" s="2">
        <v>0.98958333333333004</v>
      </c>
    </row>
    <row r="79" spans="20:20" x14ac:dyDescent="0.25">
      <c r="T79" s="2">
        <v>0.999999999999996</v>
      </c>
    </row>
    <row r="80" spans="20:20" x14ac:dyDescent="0.25">
      <c r="T80" s="2">
        <v>1.0104166666666601</v>
      </c>
    </row>
    <row r="81" spans="20:20" x14ac:dyDescent="0.25">
      <c r="T81" s="2">
        <v>1.0208333333333299</v>
      </c>
    </row>
    <row r="82" spans="20:20" x14ac:dyDescent="0.25">
      <c r="T82" s="2">
        <v>1.03124999999999</v>
      </c>
    </row>
    <row r="83" spans="20:20" x14ac:dyDescent="0.25">
      <c r="T83" s="2">
        <v>1.0416666666666601</v>
      </c>
    </row>
    <row r="84" spans="20:20" x14ac:dyDescent="0.25">
      <c r="T84" s="2">
        <v>1.0520833333333299</v>
      </c>
    </row>
    <row r="85" spans="20:20" x14ac:dyDescent="0.25">
      <c r="T85" s="2">
        <v>1.06249999999999</v>
      </c>
    </row>
    <row r="86" spans="20:20" x14ac:dyDescent="0.25">
      <c r="T86" s="2">
        <v>1.0729166666666601</v>
      </c>
    </row>
    <row r="87" spans="20:20" x14ac:dyDescent="0.25">
      <c r="T87" s="2">
        <v>1.0833333333333299</v>
      </c>
    </row>
    <row r="88" spans="20:20" x14ac:dyDescent="0.25">
      <c r="T88" s="2">
        <v>1.09374999999999</v>
      </c>
    </row>
    <row r="89" spans="20:20" x14ac:dyDescent="0.25">
      <c r="T89" s="2">
        <v>1.1041666666666601</v>
      </c>
    </row>
    <row r="90" spans="20:20" x14ac:dyDescent="0.25">
      <c r="T90" s="2">
        <v>1.1145833333333199</v>
      </c>
    </row>
    <row r="91" spans="20:20" x14ac:dyDescent="0.25">
      <c r="T91" s="2">
        <v>1.12499999999999</v>
      </c>
    </row>
  </sheetData>
  <sheetProtection sheet="1" objects="1" scenarios="1"/>
  <mergeCells count="49">
    <mergeCell ref="A7:A8"/>
    <mergeCell ref="B7:B8"/>
    <mergeCell ref="I7:I8"/>
    <mergeCell ref="J7:J8"/>
    <mergeCell ref="K7:K8"/>
    <mergeCell ref="L7:L8"/>
    <mergeCell ref="M7:M8"/>
    <mergeCell ref="A19:A20"/>
    <mergeCell ref="B19:B20"/>
    <mergeCell ref="I19:I20"/>
    <mergeCell ref="J19:J20"/>
    <mergeCell ref="M19:M20"/>
    <mergeCell ref="M17:M18"/>
    <mergeCell ref="K19:K20"/>
    <mergeCell ref="L19:L20"/>
    <mergeCell ref="L15:L16"/>
    <mergeCell ref="K17:K18"/>
    <mergeCell ref="A15:A16"/>
    <mergeCell ref="B15:B16"/>
    <mergeCell ref="I15:I16"/>
    <mergeCell ref="J15:J16"/>
    <mergeCell ref="L17:L18"/>
    <mergeCell ref="A17:A18"/>
    <mergeCell ref="B17:B18"/>
    <mergeCell ref="I17:I18"/>
    <mergeCell ref="J17:J18"/>
    <mergeCell ref="M15:M16"/>
    <mergeCell ref="K15:K16"/>
    <mergeCell ref="M11:M12"/>
    <mergeCell ref="K9:K10"/>
    <mergeCell ref="L9:L10"/>
    <mergeCell ref="K11:K12"/>
    <mergeCell ref="L11:L12"/>
    <mergeCell ref="A13:A14"/>
    <mergeCell ref="A9:A10"/>
    <mergeCell ref="B9:B10"/>
    <mergeCell ref="I9:I10"/>
    <mergeCell ref="J9:J10"/>
    <mergeCell ref="B11:B12"/>
    <mergeCell ref="I11:I12"/>
    <mergeCell ref="J11:J12"/>
    <mergeCell ref="J13:J14"/>
    <mergeCell ref="K13:K14"/>
    <mergeCell ref="A11:A12"/>
    <mergeCell ref="L13:L14"/>
    <mergeCell ref="M9:M10"/>
    <mergeCell ref="M13:M14"/>
    <mergeCell ref="B13:B14"/>
    <mergeCell ref="I13:I14"/>
  </mergeCells>
  <phoneticPr fontId="2" type="noConversion"/>
  <dataValidations count="2">
    <dataValidation type="list" allowBlank="1" showInputMessage="1" showErrorMessage="1" sqref="P6:Q7">
      <formula1>$T$3:$T$76</formula1>
    </dataValidation>
    <dataValidation type="list" allowBlank="1" showInputMessage="1" showErrorMessage="1" sqref="C7:D20 F7:G20">
      <formula1>$T$3:$T$91</formula1>
    </dataValidation>
  </dataValidations>
  <pageMargins left="0.45" right="0.45" top="0.75" bottom="0.75" header="0.3" footer="0.3"/>
  <pageSetup scale="84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Nereida Camacho</cp:lastModifiedBy>
  <cp:lastPrinted>2014-11-24T23:57:47Z</cp:lastPrinted>
  <dcterms:created xsi:type="dcterms:W3CDTF">2014-10-05T21:13:02Z</dcterms:created>
  <dcterms:modified xsi:type="dcterms:W3CDTF">2015-10-24T00:13:23Z</dcterms:modified>
</cp:coreProperties>
</file>